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Reportes\9\1\"/>
    </mc:Choice>
  </mc:AlternateContent>
  <workbookProtection workbookAlgorithmName="SHA-512" workbookHashValue="2uBZEbvzeRs2HwsCIJeD7LUsVkNGNvlsnU24Svf9UHawBOkzWlU/5miV8/e8gi+gsyqmxO7ghqytyuSe/BCOyA==" workbookSaltValue="kzI1c3MoszLFAmrJiEzQpw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X502" i="1" s="1"/>
  <c r="AY500" i="1"/>
  <c r="AY499" i="1" s="1"/>
  <c r="AX500" i="1"/>
  <c r="AX499" i="1" s="1"/>
  <c r="AY497" i="1"/>
  <c r="AX497" i="1"/>
  <c r="AY495" i="1"/>
  <c r="AX495" i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 s="1"/>
  <c r="AY459" i="1"/>
  <c r="AX459" i="1"/>
  <c r="AY455" i="1"/>
  <c r="AX455" i="1"/>
  <c r="AY451" i="1"/>
  <c r="AX451" i="1"/>
  <c r="AY448" i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494" i="1" l="1"/>
  <c r="AY489" i="1"/>
  <c r="AY447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<sst xmlns="http://schemas.openxmlformats.org/spreadsheetml/2006/main" count="1083" uniqueCount="1064">
  <si>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</si>
  <si>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</si>
  <si>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</si>
  <si>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</si>
  <si>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</si>
  <si>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</si>
  <si>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</si>
  <si>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</si>
  <si>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</si>
  <si>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</si>
  <si>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</si>
  <si>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</si>
  <si>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</si>
  <si>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</si>
  <si>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</si>
  <si>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</si>
  <si>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</si>
  <si>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</si>
  <si>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</si>
  <si>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</si>
  <si>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</si>
  <si>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</si>
  <si>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</si>
  <si>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</si>
  <si>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</si>
  <si>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</si>
  <si>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</si>
  <si>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</si>
  <si>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</si>
  <si>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</si>
  <si>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</si>
  <si>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</si>
  <si>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</si>
  <si>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</si>
  <si>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</si>
  <si>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</si>
  <si>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</si>
  <si>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</si>
  <si>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</si>
  <si>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</si>
  <si>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</si>
  <si>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</si>
  <si>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</si>
  <si>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</si>
  <si>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</si>
  <si>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</si>
  <si>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</si>
  <si>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</si>
  <si>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</si>
  <si>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</si>
  <si>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</si>
  <si>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</si>
  <si>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</si>
  <si>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</si>
  <si>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</si>
  <si>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</si>
  <si>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</si>
  <si>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</si>
  <si>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</si>
  <si>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</si>
  <si>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</si>
  <si>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</si>
  <si>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</si>
  <si>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</si>
  <si>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</si>
  <si>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</si>
  <si>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</si>
  <si>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</si>
  <si>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</si>
  <si>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</si>
  <si>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</si>
  <si>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</si>
  <si>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</si>
  <si>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</si>
  <si>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</si>
  <si>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</si>
  <si>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</si>
  <si>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</si>
  <si>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</si>
  <si>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</si>
  <si>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</si>
  <si>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</si>
  <si>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</si>
  <si>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</si>
  <si>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</si>
  <si>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</si>
  <si>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</si>
  <si>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</si>
  <si>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</si>
  <si>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</si>
  <si>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</si>
  <si>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</si>
  <si>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</si>
  <si>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</si>
  <si>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</si>
  <si>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</si>
  <si>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</si>
  <si>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</si>
  <si>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</si>
  <si>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</si>
  <si>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</si>
  <si>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</si>
  <si>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</si>
  <si>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</si>
  <si>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</si>
  <si>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</si>
  <si>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</si>
  <si>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</si>
  <si>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</si>
  <si>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</si>
  <si>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</si>
  <si>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</si>
  <si>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</si>
  <si>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</si>
  <si>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</si>
  <si>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</si>
  <si>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</si>
  <si>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</si>
  <si>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</si>
  <si>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</si>
  <si>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</si>
  <si>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</si>
  <si>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</si>
  <si>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</si>
  <si>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</si>
  <si>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</si>
  <si>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</si>
  <si>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</si>
  <si>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</si>
  <si>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</si>
  <si>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</si>
  <si>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</si>
  <si>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</si>
  <si>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</si>
  <si>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</si>
  <si>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</si>
  <si>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</si>
  <si>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</si>
  <si>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</si>
  <si>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</si>
  <si>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</si>
  <si>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</si>
  <si>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</si>
  <si>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</si>
  <si>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</si>
  <si>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</si>
  <si>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</si>
  <si>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</si>
  <si>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</si>
  <si>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</si>
  <si>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</si>
  <si>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</si>
  <si>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</si>
  <si>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</si>
  <si>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</si>
  <si>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</si>
  <si>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</si>
  <si>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</si>
  <si>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</si>
  <si>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</si>
  <si>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</si>
  <si>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</si>
  <si>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</si>
  <si>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</si>
  <si>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</si>
  <si>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</si>
  <si>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</si>
  <si>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</si>
  <si>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</si>
  <si>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</si>
  <si>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</si>
  <si>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</si>
  <si>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</si>
  <si>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</si>
  <si>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</si>
  <si>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</si>
  <si>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</si>
  <si>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</si>
  <si>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</si>
  <si>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</si>
  <si>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</si>
  <si>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</si>
  <si>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</si>
  <si>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</si>
  <si>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</si>
  <si>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</si>
  <si>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</si>
  <si>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</si>
  <si>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</si>
  <si>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</si>
  <si>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</si>
  <si>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</si>
  <si>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</si>
  <si>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</si>
  <si>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</si>
  <si>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</si>
  <si>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</si>
  <si>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</si>
  <si>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</si>
  <si>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</si>
  <si>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</si>
  <si>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</si>
  <si>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</si>
  <si>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</si>
  <si>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</si>
  <si>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</si>
  <si>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</si>
  <si>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</si>
  <si>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</si>
  <si>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</si>
  <si>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</si>
  <si>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</si>
  <si>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</si>
  <si>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</si>
  <si>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</si>
  <si>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</si>
  <si>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</si>
  <si>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</si>
  <si>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</si>
  <si>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</si>
  <si>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</si>
  <si>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</si>
  <si>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</si>
  <si>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</si>
  <si>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</si>
  <si>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</si>
  <si>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</si>
  <si>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</si>
  <si>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</si>
  <si>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</si>
  <si>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</si>
  <si>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</si>
  <si>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</si>
  <si>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</si>
  <si>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</si>
  <si>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</si>
  <si>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</si>
  <si>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</si>
  <si>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</si>
  <si>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</si>
  <si>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</si>
  <si>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</si>
  <si>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</si>
  <si>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</si>
  <si>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</si>
  <si>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</si>
  <si>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</si>
  <si>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</si>
  <si>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</si>
  <si>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</si>
  <si>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</si>
  <si>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</si>
  <si>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</si>
  <si>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</si>
  <si>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</si>
  <si>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</si>
  <si>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</si>
  <si>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</si>
  <si>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</si>
  <si>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</si>
  <si>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</si>
  <si>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</si>
  <si>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</si>
  <si>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</si>
  <si>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</si>
  <si>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</si>
  <si>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</si>
  <si>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</si>
  <si>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</si>
  <si>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</si>
  <si>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</si>
  <si>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</si>
  <si>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</si>
  <si>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</si>
  <si>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</si>
  <si>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</si>
  <si>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</si>
  <si>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</si>
  <si>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</si>
  <si>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</si>
  <si>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</si>
  <si>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</si>
  <si>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</si>
  <si>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</si>
  <si>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</si>
  <si>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</si>
  <si>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</si>
  <si>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</si>
  <si>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</si>
  <si>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</si>
  <si>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</si>
  <si>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</si>
  <si>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</si>
  <si>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</si>
  <si>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</si>
  <si>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</si>
  <si>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</si>
  <si>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</si>
  <si>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</si>
  <si>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</si>
  <si>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</si>
  <si>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</si>
  <si>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</si>
  <si>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</si>
  <si>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</si>
  <si>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</si>
  <si>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</si>
  <si>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</si>
  <si>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</si>
  <si>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</si>
  <si>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</si>
  <si>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</si>
  <si>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</si>
  <si>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</si>
  <si>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</si>
  <si>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</si>
  <si>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</si>
  <si>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</si>
  <si>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</si>
  <si>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</si>
  <si>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</si>
  <si>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</si>
  <si>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</si>
  <si>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</si>
  <si>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</si>
  <si>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</si>
  <si>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</si>
  <si>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</si>
  <si>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</si>
  <si>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</si>
  <si>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</si>
  <si>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</si>
  <si>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</si>
  <si>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</si>
  <si>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</si>
  <si>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</si>
  <si>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</si>
  <si>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</si>
  <si>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</si>
  <si>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</si>
  <si>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</si>
  <si>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</si>
  <si>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</si>
  <si>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</si>
  <si>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</si>
  <si>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</si>
  <si>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</si>
  <si>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</si>
  <si>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</si>
  <si>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</si>
  <si>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</si>
  <si>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</si>
  <si>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</si>
  <si>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</si>
  <si>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</si>
  <si>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</si>
  <si>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</si>
  <si>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</si>
  <si>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</si>
  <si>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</si>
  <si>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</si>
  <si>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</si>
  <si>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</si>
  <si>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</si>
  <si>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</si>
  <si>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</si>
  <si>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</si>
  <si>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</si>
  <si>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</si>
  <si>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</si>
  <si>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</si>
  <si>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</si>
  <si>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</si>
  <si>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</si>
  <si>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</si>
  <si>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</si>
  <si>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</si>
  <si>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</si>
  <si>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</si>
  <si>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</si>
  <si>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</si>
  <si>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</si>
  <si>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</si>
  <si>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</si>
  <si>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</si>
  <si>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</si>
  <si>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</si>
  <si>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</si>
  <si>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</si>
  <si>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</si>
  <si>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</si>
  <si>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</si>
  <si>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</si>
  <si>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</si>
  <si>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</si>
  <si>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</si>
  <si>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</si>
  <si>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</si>
  <si>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</si>
  <si>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</si>
  <si>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</si>
  <si>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</si>
  <si>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</si>
  <si>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</si>
  <si>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</si>
  <si>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</si>
  <si>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</si>
  <si>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</si>
  <si>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</si>
  <si>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</si>
  <si>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</si>
  <si>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</si>
  <si>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</si>
  <si>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</si>
  <si>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</si>
  <si>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</si>
  <si>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</si>
  <si>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</si>
  <si>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</si>
  <si>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</si>
  <si>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</si>
  <si>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</si>
  <si>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</si>
  <si>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</si>
  <si>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</si>
  <si>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</si>
  <si>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</si>
  <si>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</si>
  <si>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</si>
  <si>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</si>
  <si>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</si>
  <si>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</si>
  <si>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</si>
  <si>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</si>
  <si>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</si>
  <si>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</si>
  <si>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</si>
  <si>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</si>
  <si>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</si>
  <si>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</si>
  <si>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</si>
  <si>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</si>
  <si>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</si>
  <si>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</si>
  <si>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</si>
  <si>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</si>
  <si>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</si>
  <si>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</si>
  <si>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</si>
  <si>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</si>
  <si>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</si>
  <si>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</si>
  <si>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</si>
  <si>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</si>
  <si>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</si>
  <si>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</si>
  <si>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</si>
  <si>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</si>
  <si>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</si>
  <si>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</si>
  <si>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</si>
  <si>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</si>
  <si>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</si>
  <si>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</si>
  <si>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</si>
  <si>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</si>
  <si>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</si>
  <si>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</si>
  <si>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</si>
  <si>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</si>
  <si>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</si>
  <si>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</si>
  <si>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</si>
  <si>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</si>
  <si>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</si>
  <si>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</si>
  <si>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</si>
  <si>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</si>
  <si>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</si>
  <si>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</si>
  <si>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</si>
  <si>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</si>
  <si>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</si>
  <si>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</si>
  <si>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</si>
  <si>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</si>
  <si>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</si>
  <si>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</si>
  <si>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</si>
  <si>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</si>
  <si>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</si>
  <si>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</si>
  <si>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</si>
  <si>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</si>
  <si>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</si>
  <si>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</si>
  <si>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</si>
  <si>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</si>
  <si>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</si>
  <si>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</si>
  <si>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</si>
  <si>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</si>
  <si>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</si>
  <si>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</si>
  <si>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</si>
  <si>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</si>
  <si>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</si>
  <si>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</si>
  <si>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</si>
  <si>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</si>
  <si>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</si>
  <si>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</si>
  <si>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</si>
  <si>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</si>
  <si>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</si>
  <si>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</si>
  <si>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</si>
  <si>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</si>
  <si>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</si>
  <si>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</si>
  <si>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</si>
  <si>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</si>
  <si>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</si>
  <si>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</si>
  <si>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</si>
  <si>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</si>
  <si>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</si>
  <si>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</si>
  <si>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</si>
  <si>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</si>
  <si>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</si>
  <si>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</si>
  <si>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</si>
  <si>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</si>
  <si>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</si>
  <si>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</si>
  <si>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</si>
  <si>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</si>
  <si>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</si>
  <si>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</si>
  <si>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</si>
  <si>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</si>
  <si>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</si>
  <si>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</si>
  <si>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</si>
  <si>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</si>
  <si>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</si>
  <si>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</si>
  <si>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</si>
  <si>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</si>
  <si>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</si>
  <si>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</si>
  <si>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</si>
  <si>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</si>
  <si>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</si>
  <si>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</si>
  <si>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</si>
  <si>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</si>
  <si>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</si>
  <si>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</si>
  <si>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</si>
  <si>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</si>
  <si>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</si>
  <si>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</si>
  <si>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</si>
  <si>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</si>
  <si>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</si>
  <si>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</si>
  <si>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</si>
  <si>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</si>
  <si>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</si>
  <si>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</si>
  <si>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</si>
  <si>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</si>
  <si>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</si>
  <si>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</si>
  <si>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</si>
  <si>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</si>
  <si>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</si>
  <si>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</si>
  <si>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</si>
  <si>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</si>
  <si>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</si>
  <si>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</si>
  <si>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</si>
  <si>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</si>
  <si>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</si>
  <si>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</si>
  <si>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</si>
  <si>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</si>
  <si>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</si>
  <si>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</si>
  <si>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</si>
  <si>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</si>
  <si>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</si>
  <si>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</si>
  <si>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</si>
  <si>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</si>
  <si>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</si>
  <si>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</si>
  <si>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</si>
  <si>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</si>
  <si>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</si>
  <si>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</si>
  <si>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</si>
  <si>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</si>
  <si>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</si>
  <si>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</si>
  <si>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</si>
  <si>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</si>
  <si>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</si>
  <si>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</si>
  <si>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</si>
  <si>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</si>
  <si>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</si>
  <si>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</si>
  <si>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</si>
  <si>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</si>
  <si>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</si>
  <si>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</si>
  <si>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</si>
  <si>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</si>
  <si>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</si>
  <si>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</si>
  <si>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</si>
  <si>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</si>
  <si>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</si>
  <si>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</si>
  <si>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</si>
  <si>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</si>
  <si>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</si>
  <si>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</si>
  <si>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</si>
  <si>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</si>
  <si>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</si>
  <si>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</si>
  <si>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</si>
  <si>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</si>
  <si>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</si>
  <si>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</si>
  <si>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</si>
  <si>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</si>
  <si>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</si>
  <si>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</si>
  <si>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</si>
  <si>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</si>
  <si>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</si>
  <si>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</si>
  <si>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</si>
  <si>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</si>
  <si>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</si>
  <si>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</si>
  <si>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</si>
  <si>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</si>
  <si>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</si>
  <si>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</si>
  <si>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</si>
  <si>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</si>
  <si>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</si>
  <si>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</si>
  <si>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</si>
  <si>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</si>
  <si>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</si>
  <si>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</si>
  <si>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</si>
  <si>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</si>
  <si>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</si>
  <si>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</si>
  <si>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</si>
  <si>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</si>
  <si>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</si>
  <si>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</si>
  <si>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</si>
  <si>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</si>
  <si>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</si>
  <si>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</si>
  <si>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</si>
  <si>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</si>
  <si>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</si>
  <si>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</si>
  <si>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</si>
  <si>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</si>
  <si>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</si>
  <si>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</si>
  <si>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</si>
  <si>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</si>
  <si>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</si>
  <si>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</si>
  <si>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</si>
  <si>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</si>
  <si>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</si>
  <si>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</si>
  <si>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</si>
  <si>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</si>
  <si>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</si>
  <si>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</si>
  <si>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</si>
  <si>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</si>
  <si>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</si>
  <si>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</si>
  <si>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</si>
  <si>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</si>
  <si>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</si>
  <si>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</si>
  <si>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</si>
  <si>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</si>
  <si>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</si>
  <si>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</si>
  <si>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</si>
  <si>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</si>
  <si>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</si>
  <si>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</si>
  <si>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</si>
  <si>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</si>
  <si>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</si>
  <si>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</si>
  <si>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</si>
  <si>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</si>
  <si>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</si>
  <si>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</si>
  <si>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</si>
  <si>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</si>
  <si>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</si>
  <si>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</si>
  <si>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</si>
  <si>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</si>
  <si>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</si>
  <si>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</si>
  <si>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</si>
  <si>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</si>
  <si>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</si>
  <si>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</si>
  <si>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</si>
  <si>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</si>
  <si>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</si>
  <si>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</si>
  <si>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</si>
  <si>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</si>
  <si>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</si>
  <si>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</si>
  <si>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</si>
  <si>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</si>
  <si>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</si>
  <si>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</si>
  <si>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</si>
  <si>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</si>
  <si>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</si>
  <si>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</si>
  <si>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</si>
  <si>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</si>
  <si>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</si>
  <si>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</si>
  <si>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</si>
  <si>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</si>
  <si>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</si>
  <si>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</si>
  <si>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</si>
  <si>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</si>
  <si>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</si>
  <si>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</si>
  <si>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</si>
  <si>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</si>
  <si>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</si>
  <si>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</si>
  <si>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</si>
  <si>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</si>
  <si>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</si>
  <si>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</si>
  <si>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</si>
  <si>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</si>
  <si>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</si>
  <si>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</si>
  <si>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</si>
  <si>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</si>
  <si>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</si>
  <si>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</si>
  <si>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</si>
  <si>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</si>
  <si>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</si>
  <si>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</si>
  <si>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</si>
  <si>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</si>
  <si>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</si>
  <si>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</si>
  <si>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</si>
  <si>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</si>
  <si>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</si>
  <si>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</si>
  <si>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</si>
  <si>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</si>
  <si>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</si>
  <si>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</si>
  <si>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</si>
  <si>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</si>
  <si>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</si>
  <si>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</si>
  <si>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</si>
  <si>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</si>
  <si>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</si>
  <si>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</si>
  <si>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</si>
  <si>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</si>
  <si>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</si>
  <si>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</si>
  <si>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</si>
  <si>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</si>
  <si>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</si>
  <si>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</si>
  <si>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</si>
  <si>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</si>
  <si>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</si>
  <si>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</si>
  <si>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</si>
  <si>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</si>
  <si>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</si>
  <si>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</si>
  <si>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</si>
  <si>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</si>
  <si>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</si>
  <si>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</si>
  <si>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</si>
  <si>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</si>
  <si>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</si>
  <si>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</si>
  <si>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</si>
  <si>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</si>
  <si>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</si>
  <si>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</si>
  <si>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</si>
  <si>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</si>
  <si>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</si>
  <si>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</si>
  <si>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</si>
  <si>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</si>
  <si>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</si>
  <si>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</si>
  <si>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</si>
  <si>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</si>
  <si>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</si>
  <si>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</si>
  <si>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</si>
  <si>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</si>
  <si>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</si>
  <si>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</si>
  <si>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</si>
  <si>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</si>
  <si>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</si>
  <si>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</si>
  <si>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</si>
  <si>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</si>
  <si>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</si>
  <si>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</si>
  <si>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</si>
  <si>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</si>
  <si>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</si>
  <si>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</si>
  <si>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</si>
  <si>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</si>
  <si>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</si>
  <si>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</si>
  <si>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</si>
  <si>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</si>
  <si>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</si>
  <si>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</si>
  <si>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</si>
  <si>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</si>
  <si>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</si>
  <si>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</si>
  <si>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</si>
  <si>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</si>
  <si>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</si>
  <si>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</si>
  <si>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</si>
  <si>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</si>
  <si>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</si>
  <si>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</si>
  <si>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</si>
  <si>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</si>
  <si>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</si>
  <si>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</si>
  <si>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</si>
  <si>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</si>
  <si>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</si>
  <si>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</si>
  <si>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</si>
  <si>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</si>
  <si>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</si>
  <si>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</si>
  <si>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</si>
  <si>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</si>
  <si>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</si>
  <si>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</si>
  <si>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</si>
  <si>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</si>
  <si>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</si>
  <si>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</si>
  <si>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</si>
  <si>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</si>
  <si>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</si>
  <si>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</si>
  <si>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</si>
  <si>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</si>
  <si>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</si>
  <si>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</si>
  <si>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</si>
  <si>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</si>
  <si>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</si>
  <si>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</si>
  <si>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</si>
  <si>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</si>
  <si>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</si>
  <si>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</si>
  <si>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</si>
  <si>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</si>
  <si>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</si>
  <si>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</si>
  <si>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</si>
  <si>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</si>
  <si>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</si>
  <si>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</si>
  <si>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</si>
  <si>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</si>
  <si>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</si>
  <si>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</si>
  <si>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</si>
  <si>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</si>
  <si>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</si>
  <si>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</si>
  <si>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</si>
  <si>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</si>
  <si>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</si>
  <si>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</si>
  <si>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</si>
  <si>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</si>
  <si>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</si>
  <si>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</si>
  <si>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</si>
  <si>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</si>
  <si>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</si>
  <si>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</si>
  <si>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</si>
  <si>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</si>
  <si>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</si>
  <si>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</si>
  <si>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</si>
  <si>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</si>
  <si>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</si>
  <si>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</si>
  <si>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</si>
  <si>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</si>
  <si>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</si>
  <si>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</si>
  <si>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</si>
  <si>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</si>
  <si>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</si>
  <si>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</si>
  <si>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</si>
  <si>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</si>
  <si>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</si>
  <si>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</si>
  <si>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</si>
  <si>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</si>
  <si>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</si>
  <si>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</si>
  <si>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</si>
  <si>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</si>
  <si>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</si>
  <si>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</si>
  <si>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</si>
  <si>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</si>
  <si>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</si>
  <si>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</si>
  <si>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</si>
  <si>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</si>
  <si>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</si>
  <si>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</si>
  <si>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</si>
  <si>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</si>
  <si>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</si>
  <si>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</si>
  <si>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</si>
  <si>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</si>
  <si>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</si>
  <si>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</si>
  <si>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</si>
  <si>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</si>
  <si>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</si>
  <si>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</si>
  <si>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</si>
  <si>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</si>
  <si>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</si>
  <si>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</si>
  <si>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</si>
  <si>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</si>
  <si>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</si>
  <si>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</si>
  <si>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</si>
  <si>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</si>
  <si>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</si>
  <si>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</si>
  <si>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</si>
  <si>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</si>
  <si>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</si>
  <si>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</si>
  <si>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</si>
  <si>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</si>
  <si>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</si>
  <si>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</si>
  <si>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</si>
  <si>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</si>
  <si>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</si>
  <si>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</si>
  <si>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</si>
  <si>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</si>
  <si>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</si>
  <si>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</si>
  <si>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</si>
  <si>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</si>
  <si>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</si>
  <si>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</si>
  <si>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</si>
  <si>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</si>
  <si>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</si>
  <si>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</si>
  <si>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</si>
  <si>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</si>
  <si>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</si>
  <si>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</si>
  <si>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</si>
  <si>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</si>
  <si>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</si>
  <si>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</si>
  <si>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</si>
  <si>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</si>
  <si>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</si>
  <si>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</si>
  <si>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</si>
  <si>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</si>
  <si>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</si>
  <si>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</si>
  <si>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</si>
  <si>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</si>
  <si>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</si>
  <si>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</si>
  <si>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</si>
  <si>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</si>
  <si>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</si>
  <si>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</si>
  <si>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</si>
  <si>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</si>
  <si>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</si>
  <si>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</si>
  <si>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</si>
  <si>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</si>
  <si>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</si>
  <si>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</si>
  <si>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</si>
  <si>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TUXCUECA</t>
  </si>
  <si>
    <t>DEL 1 AL 30 DE SEPTIEMBRE DE 2021</t>
  </si>
  <si>
    <t>PROF. REYES MANCILLA ACEVES</t>
  </si>
  <si>
    <t>L.I. CESAR ZEPEDA CARRANZA</t>
  </si>
  <si>
    <t xml:space="preserve"> EX PRESIDENTE MUNICIPAL</t>
  </si>
  <si>
    <t xml:space="preserve"> EX ENCARGADO DE LA HACIENDA MPAL</t>
  </si>
  <si>
    <t>ASEJ2021-09-04-11-2021-1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</si>
</sst>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13668677.699999999</v>
      </c>
      <c r="AY7" s="12">
        <f>AY8+AY29+AY35+AY40+AY72+AY81+AY102+AY114</f>
        <v>7308381.879999999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4494651.51</v>
      </c>
      <c r="AY8" s="14">
        <f>AY9+AY11+AY15+AY16+AY17+AY18+AY19+AY25+AY27</f>
        <v>4105953.57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7000</v>
      </c>
      <c r="AY9" s="16">
        <f>SUM(AY10)</f>
        <v>200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7000</v>
      </c>
      <c r="AY10" s="19">
        <v>200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4313059.29</v>
      </c>
      <c r="AY11" s="16">
        <f>SUM(AY12:AY14)</f>
        <v>3971351.32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3320649.22</v>
      </c>
      <c r="AY12" s="19">
        <v>3115188.82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992410.07</v>
      </c>
      <c r="AY13" s="19">
        <v>856162.5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0</v>
      </c>
      <c r="AY14" s="19">
        <v>0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148332.22</v>
      </c>
      <c r="AY19" s="16">
        <f>SUM(AY20:AY24)</f>
        <v>108542.25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0</v>
      </c>
      <c r="AY20" s="19">
        <v>0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148332.22</v>
      </c>
      <c r="AY24" s="19">
        <v>108542.25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26260</v>
      </c>
      <c r="AY27" s="16">
        <f>SUM(AY28)</f>
        <v>25860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26260</v>
      </c>
      <c r="AY28" s="19">
        <v>25860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8973987.2400000002</v>
      </c>
      <c r="AY40" s="14">
        <f>AY41+AY46+AY47+AY62+AY68+AY70</f>
        <v>3073720.8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58220</v>
      </c>
      <c r="AY41" s="16">
        <f>SUM(AY42:AY45)</f>
        <v>33496.300000000003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36130</v>
      </c>
      <c r="AY42" s="19">
        <v>23960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0</v>
      </c>
      <c r="AY43" s="19">
        <v>0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22090</v>
      </c>
      <c r="AY44" s="19">
        <v>9536.2999999999993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8892708.8300000001</v>
      </c>
      <c r="AY47" s="16">
        <f>SUM(AY48:AY61)</f>
        <v>3009376.11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175884</v>
      </c>
      <c r="AY48" s="19">
        <v>187690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129254.9</v>
      </c>
      <c r="AY49" s="19">
        <v>9686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5794280.1900000004</v>
      </c>
      <c r="AY50" s="19">
        <v>47932.78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12890.52</v>
      </c>
      <c r="AY52" s="19">
        <v>16075.5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0</v>
      </c>
      <c r="AY55" s="19">
        <v>0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13700</v>
      </c>
      <c r="AY56" s="19">
        <v>68004.55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2415202.2200000002</v>
      </c>
      <c r="AY57" s="19">
        <v>2411520.2799999998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0</v>
      </c>
      <c r="AY58" s="19">
        <v>0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90483</v>
      </c>
      <c r="AY59" s="19">
        <v>36347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33265</v>
      </c>
      <c r="AY60" s="19">
        <v>73043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227749</v>
      </c>
      <c r="AY61" s="19">
        <v>159077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23058.41</v>
      </c>
      <c r="AY62" s="16">
        <f>SUM(AY63:AY67)</f>
        <v>30848.39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0</v>
      </c>
      <c r="AY63" s="19">
        <v>0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23058.41</v>
      </c>
      <c r="AY67" s="19">
        <v>30848.39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200038.95</v>
      </c>
      <c r="AY72" s="14">
        <f>AY73+AY76+AY77+AY78+AY80</f>
        <v>128707.51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200038.95</v>
      </c>
      <c r="AY73" s="16">
        <f>SUM(AY74:AY75)</f>
        <v>128707.51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14039.5</v>
      </c>
      <c r="AY74" s="19">
        <v>18271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185999.45</v>
      </c>
      <c r="AY75" s="19">
        <v>110436.51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0</v>
      </c>
      <c r="AY81" s="14">
        <f>AY82+AY83+AY85+AY87+AY89+AY91+AY93+AY94+AY100</f>
        <v>0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38542215.870000005</v>
      </c>
      <c r="AY117" s="12">
        <f>AY118+AY149</f>
        <v>36438159.339999996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38542215.870000005</v>
      </c>
      <c r="AY118" s="14">
        <f>AY119+AY132+AY135+AY140+AY146</f>
        <v>36438159.339999996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27237604.200000003</v>
      </c>
      <c r="AY119" s="16">
        <f>SUM(AY120:AY131)</f>
        <v>19955435.439999998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11423512.34</v>
      </c>
      <c r="AY120" s="19">
        <v>14142898.57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14551367</v>
      </c>
      <c r="AY121" s="19">
        <v>3078589.76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316172.73</v>
      </c>
      <c r="AY122" s="19">
        <v>261771.69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37754.080000000002</v>
      </c>
      <c r="AY123" s="19">
        <v>1239182.21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319759.03000000003</v>
      </c>
      <c r="AY125" s="19">
        <v>383452.06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522122.42</v>
      </c>
      <c r="AY128" s="19">
        <v>769731.95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66916.600000000006</v>
      </c>
      <c r="AY131" s="19">
        <v>79809.2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6610791.4800000004</v>
      </c>
      <c r="AY132" s="16">
        <f>SUM(AY133:AY134)</f>
        <v>8123079.6299999999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3262774.27</v>
      </c>
      <c r="AY133" s="19">
        <v>3702988.83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3348017.21</v>
      </c>
      <c r="AY134" s="19">
        <v>4420090.8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4375358.66</v>
      </c>
      <c r="AY135" s="16">
        <f>SUM(AY136:AY139)</f>
        <v>8051920.6200000001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4375358.66</v>
      </c>
      <c r="AY139" s="19">
        <v>8051920.6200000001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318461.53000000003</v>
      </c>
      <c r="AY140" s="16">
        <f>SUM(AY141:AY145)</f>
        <v>307723.65000000002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236.39</v>
      </c>
      <c r="AY141" s="19">
        <v>411.6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48040.38</v>
      </c>
      <c r="AY142" s="19">
        <v>56464.92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270184.76</v>
      </c>
      <c r="AY143" s="19">
        <v>250847.13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52210893.570000008</v>
      </c>
      <c r="AY184" s="26">
        <f>AY7+AY117+AY161</f>
        <v>43746541.219999999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30794901.860000007</v>
      </c>
      <c r="AY186" s="12">
        <f>AY187+AY222+AY287</f>
        <v>31846231.649999999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13404715.940000001</v>
      </c>
      <c r="AY187" s="14">
        <f>AY188+AY193+AY198+AY207+AY212+AY219</f>
        <v>17284733.559999999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9393214.5300000012</v>
      </c>
      <c r="AY188" s="16">
        <f>SUM(AY189:AY192)</f>
        <v>12829358.4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1443094.88</v>
      </c>
      <c r="AY189" s="19">
        <v>993189.6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7950119.6500000004</v>
      </c>
      <c r="AY191" s="19">
        <v>11836168.800000001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2085379.98</v>
      </c>
      <c r="AY193" s="16">
        <f>SUM(AY194:AY197)</f>
        <v>2350311.5299999998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2085379.98</v>
      </c>
      <c r="AY195" s="19">
        <v>2350311.5299999998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1569186</v>
      </c>
      <c r="AY198" s="16">
        <f>SUM(AY199:AY206)</f>
        <v>1977005.63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1404103.58</v>
      </c>
      <c r="AY200" s="19">
        <v>1759751.64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0</v>
      </c>
      <c r="AY201" s="19">
        <v>0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165082.42000000001</v>
      </c>
      <c r="AY202" s="19">
        <v>217253.99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356935.43</v>
      </c>
      <c r="AY212" s="16">
        <f>SUM(AY213:AY218)</f>
        <v>128058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356935.43</v>
      </c>
      <c r="AY214" s="19">
        <v>128058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0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8982136.040000001</v>
      </c>
      <c r="AY222" s="14">
        <f>AY223+AY232+AY236+AY246+AY256+AY264+AY267+AY273+AY277</f>
        <v>6003266.96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943239.85</v>
      </c>
      <c r="AY223" s="16">
        <f>SUM(AY224:AY231)</f>
        <v>913430.49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301490.90999999997</v>
      </c>
      <c r="AY224" s="19">
        <v>325595.96000000002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38270.949999999997</v>
      </c>
      <c r="AY225" s="19">
        <v>79140.600000000006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50636.23</v>
      </c>
      <c r="AY227" s="19">
        <v>41307.589999999997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108591.08</v>
      </c>
      <c r="AY228" s="19">
        <v>43252.26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406510.68</v>
      </c>
      <c r="AY229" s="19">
        <v>379899.08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37740</v>
      </c>
      <c r="AY231" s="19">
        <v>44235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383832.63</v>
      </c>
      <c r="AY232" s="16">
        <f>SUM(AY233:AY235)</f>
        <v>300250.17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365175.87</v>
      </c>
      <c r="AY233" s="19">
        <v>288999.84999999998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18656.759999999998</v>
      </c>
      <c r="AY235" s="19">
        <v>11250.32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2727113.3999999994</v>
      </c>
      <c r="AY246" s="16">
        <f>SUM(AY247:AY255)</f>
        <v>1024195.4299999999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246134.22</v>
      </c>
      <c r="AY247" s="19">
        <v>61481.17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466556.61</v>
      </c>
      <c r="AY248" s="19">
        <v>108315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26343.74</v>
      </c>
      <c r="AY249" s="19">
        <v>4683.95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90500.55</v>
      </c>
      <c r="AY250" s="19">
        <v>52774.2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654421.51</v>
      </c>
      <c r="AY252" s="19">
        <v>501829.85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379052.88</v>
      </c>
      <c r="AY253" s="19">
        <v>116512.57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99314.41</v>
      </c>
      <c r="AY254" s="19">
        <v>27565.32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764789.48</v>
      </c>
      <c r="AY255" s="19">
        <v>151033.37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1357153.98</v>
      </c>
      <c r="AY256" s="16">
        <f>SUM(AY257:AY263)</f>
        <v>827267.29999999993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173155.72</v>
      </c>
      <c r="AY258" s="19">
        <v>158498.65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169501.9</v>
      </c>
      <c r="AY259" s="19">
        <v>45889.84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123990.69</v>
      </c>
      <c r="AY260" s="19">
        <v>185845.58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689459.92</v>
      </c>
      <c r="AY262" s="19">
        <v>323626.99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201045.75</v>
      </c>
      <c r="AY263" s="19">
        <v>113406.24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2468299.39</v>
      </c>
      <c r="AY264" s="16">
        <f>SUM(AY265:AY266)</f>
        <v>2479524.11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2468299.39</v>
      </c>
      <c r="AY265" s="19">
        <v>2479524.11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214387.98</v>
      </c>
      <c r="AY267" s="16">
        <f>SUM(AY268:AY272)</f>
        <v>23554.68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39399.4</v>
      </c>
      <c r="AY268" s="19">
        <v>2088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85280.23</v>
      </c>
      <c r="AY269" s="19">
        <v>13691.48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89708.35</v>
      </c>
      <c r="AY270" s="19">
        <v>1992.6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5782.6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9417.7000000000007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9417.7000000000007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888108.81</v>
      </c>
      <c r="AY277" s="16">
        <f>SUM(AY278:AY286)</f>
        <v>425627.08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131762.89000000001</v>
      </c>
      <c r="AY278" s="19">
        <v>79260.22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20278.12</v>
      </c>
      <c r="AY279" s="19">
        <v>24364.37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6960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38396.870000000003</v>
      </c>
      <c r="AY281" s="19">
        <v>18551.88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461159.28</v>
      </c>
      <c r="AY283" s="19">
        <v>177241.06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236511.65</v>
      </c>
      <c r="AY285" s="19">
        <v>119249.55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8408049.8800000008</v>
      </c>
      <c r="AY287" s="14">
        <f>AY288+AY298+AY308+AY318+AY328+AY338+AY346+AY356+AY362</f>
        <v>8558231.129999999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4028438.77</v>
      </c>
      <c r="AY288" s="16">
        <v>4627824.5599999996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3900698.8</v>
      </c>
      <c r="AY289" s="19">
        <v>4476700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34401.910000000003</v>
      </c>
      <c r="AY290" s="19">
        <v>29354.32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65134.02</v>
      </c>
      <c r="AY292" s="19">
        <v>65199.14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3318</v>
      </c>
      <c r="AY294" s="19">
        <v>23136.97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24886.04</v>
      </c>
      <c r="AY295" s="19">
        <v>33434.129999999997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0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236517.03999999998</v>
      </c>
      <c r="AY298" s="16">
        <f>SUM(AY299:AY307)</f>
        <v>499801.19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59276</v>
      </c>
      <c r="AY300" s="19">
        <v>88276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69600</v>
      </c>
      <c r="AY301" s="19">
        <v>82940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38586.239999999998</v>
      </c>
      <c r="AY303" s="19">
        <v>1000.01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25554.799999999999</v>
      </c>
      <c r="AY304" s="19">
        <v>288850.23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43500</v>
      </c>
      <c r="AY307" s="19">
        <v>38734.949999999997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332931.51</v>
      </c>
      <c r="AY308" s="16">
        <f>SUM(AY309:AY317)</f>
        <v>611633.24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506521.48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31900</v>
      </c>
      <c r="AY310" s="19">
        <v>54538.559999999998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0</v>
      </c>
      <c r="AY312" s="19">
        <v>0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1395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301031.51</v>
      </c>
      <c r="AY317" s="19">
        <v>49178.2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195398.32</v>
      </c>
      <c r="AY318" s="16">
        <f>SUM(AY319:AY327)</f>
        <v>282997.29000000004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66974.36</v>
      </c>
      <c r="AY319" s="19">
        <v>81314.12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128423.96</v>
      </c>
      <c r="AY322" s="19">
        <v>201683.17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0</v>
      </c>
      <c r="AY323" s="19">
        <v>0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0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1649360.6</v>
      </c>
      <c r="AY328" s="16">
        <f>SUM(AY329:AY337)</f>
        <v>1265246.79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82010.84</v>
      </c>
      <c r="AY329" s="19">
        <v>16874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4988</v>
      </c>
      <c r="AY330" s="19">
        <v>5918.32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19592.400000000001</v>
      </c>
      <c r="AY331" s="19">
        <v>0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435699.64</v>
      </c>
      <c r="AY333" s="19">
        <v>227678.52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338973.92</v>
      </c>
      <c r="AY335" s="19">
        <v>59697.27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765775.8</v>
      </c>
      <c r="AY336" s="19">
        <v>955078.68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2320</v>
      </c>
      <c r="AY337" s="19">
        <v>0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6586.48</v>
      </c>
      <c r="AY338" s="16">
        <f>SUM(AY339:AY345)</f>
        <v>22022.6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6586.48</v>
      </c>
      <c r="AY339" s="19">
        <v>22022.6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39428.699999999997</v>
      </c>
      <c r="AY346" s="16">
        <f>SUM(AY347:AY355)</f>
        <v>85251.58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6859.56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3689.5</v>
      </c>
      <c r="AY348" s="19">
        <v>6264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28879.64</v>
      </c>
      <c r="AY351" s="19">
        <v>78853.58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134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170889.79</v>
      </c>
      <c r="AY356" s="16">
        <f>SUM(AY357:AY361)</f>
        <v>372831.88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27457.200000000001</v>
      </c>
      <c r="AY357" s="19">
        <v>1500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143432.59</v>
      </c>
      <c r="AY358" s="19">
        <v>371331.88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1748498.67</v>
      </c>
      <c r="AY362" s="16">
        <f>SUM(AY363:AY371)</f>
        <v>790622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1748498.67</v>
      </c>
      <c r="AY364" s="19">
        <v>790622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1731877.39</v>
      </c>
      <c r="AY372" s="12">
        <f>AY373+AY385+AY391+AY403+AY416+AY423+AY433+AY436+AY447</f>
        <v>1409563.88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1369085.71</v>
      </c>
      <c r="AY385" s="14">
        <f>AY386+AY390</f>
        <v>1164500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1336385.33</v>
      </c>
      <c r="AY386" s="16">
        <f>SUM(AY387:AY389)</f>
        <v>1164500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1336385.33</v>
      </c>
      <c r="AY387" s="19">
        <v>1164500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32700.38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92692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92692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92692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55000</v>
      </c>
      <c r="AY403" s="14">
        <f>AY404+AY406+AY408+AY414</f>
        <v>36950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55000</v>
      </c>
      <c r="AY404" s="16">
        <f>SUM(AY405)</f>
        <v>36950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55000</v>
      </c>
      <c r="AY405" s="19">
        <v>36950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0</v>
      </c>
      <c r="AY408" s="16">
        <f>SUM(AY409:AY413)</f>
        <v>0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0</v>
      </c>
      <c r="AY411" s="19">
        <v>0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307791.68</v>
      </c>
      <c r="AY416" s="14">
        <f>AY417+AY419+AY421</f>
        <v>115421.88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307791.68</v>
      </c>
      <c r="AY417" s="16">
        <f>SUM(AY418)</f>
        <v>115421.88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307791.68</v>
      </c>
      <c r="AY418" s="19">
        <v>115421.88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7406680.8300000001</v>
      </c>
      <c r="AY453" s="12">
        <f>AY454+AY463+AY471</f>
        <v>5769486.4199999999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7406680.8300000001</v>
      </c>
      <c r="AY471" s="14">
        <f>AY472+AY474</f>
        <v>5769486.4199999999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7406680.8300000001</v>
      </c>
      <c r="AY474" s="16">
        <f>SUM(AY475:AY476)</f>
        <v>5769486.4199999999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7406680.8300000001</v>
      </c>
      <c r="AY476" s="19">
        <v>5769486.4199999999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451750.55</v>
      </c>
      <c r="AY477" s="12">
        <f>AY478+AY489+AY494+AY499+AY502</f>
        <v>804895.22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451750.55</v>
      </c>
      <c r="AY478" s="14">
        <f>AY479+AY483</f>
        <v>804895.22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451750.55</v>
      </c>
      <c r="AY479" s="16">
        <f>SUM(AY480:AY482)</f>
        <v>804895.22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451750.55</v>
      </c>
      <c r="AY480" s="19">
        <v>804895.22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40385210.630000003</v>
      </c>
      <c r="AY543" s="29">
        <f>AY186+AY372+AY453+AY477+AY507+AY540</f>
        <v>39830177.169999994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11825682.940000005</v>
      </c>
      <c r="AY544" s="30">
        <f>AY184-AY543</f>
        <v>3916364.0500000045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/oFJurGPEm1CTE4X/rgQvkAmwsBRB4E4WfNYeYbLJ3n9ujPBvQf7XRU18VkyBelcpOb0fyaM6fybiEZ3yrNFtw==" saltValue="3Q5DbjVZR+1L8z9t2Fd6oA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RICARDO</cp:lastModifiedBy>
  <cp:lastPrinted>2021-11-05T17:25:10Z</cp:lastPrinted>
  <dcterms:created xsi:type="dcterms:W3CDTF">2020-01-21T01:41:42Z</dcterms:created>
  <dcterms:modified xsi:type="dcterms:W3CDTF">2021-11-05T17:25:18Z</dcterms:modified>
</cp:coreProperties>
</file>